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工事費内訳書" sheetId="4" r:id="rId1"/>
  </sheets>
  <definedNames>
    <definedName name="_xlnm.Print_Area" localSheetId="0">工事費内訳書!$A$1:$G$125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工事費内訳書!$G$125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工事費内訳書!$I$125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122" i="4" l="1"/>
  <c r="G121" i="4"/>
  <c r="G120" i="4" s="1"/>
  <c r="G116" i="4"/>
  <c r="G115" i="4"/>
  <c r="G114" i="4"/>
  <c r="G112" i="4" s="1"/>
  <c r="G111" i="4" s="1"/>
  <c r="G109" i="4"/>
  <c r="G107" i="4"/>
  <c r="G106" i="4" s="1"/>
  <c r="G105" i="4" s="1"/>
  <c r="G102" i="4"/>
  <c r="G99" i="4"/>
  <c r="G94" i="4"/>
  <c r="G88" i="4"/>
  <c r="G81" i="4"/>
  <c r="G72" i="4"/>
  <c r="G60" i="4" s="1"/>
  <c r="G63" i="4"/>
  <c r="G61" i="4"/>
  <c r="G56" i="4"/>
  <c r="G53" i="4" s="1"/>
  <c r="G54" i="4"/>
  <c r="G51" i="4"/>
  <c r="G50" i="4"/>
  <c r="G42" i="4"/>
  <c r="G41" i="4"/>
  <c r="G38" i="4"/>
  <c r="G37" i="4"/>
  <c r="G35" i="4"/>
  <c r="G25" i="4"/>
  <c r="G24" i="4"/>
  <c r="G20" i="4"/>
  <c r="G13" i="4" s="1"/>
  <c r="G14" i="4"/>
  <c r="G12" i="4" l="1"/>
  <c r="G11" i="4" s="1"/>
  <c r="G10" i="4" s="1"/>
  <c r="G124" i="4" s="1"/>
  <c r="G125" i="4" s="1"/>
</calcChain>
</file>

<file path=xl/sharedStrings.xml><?xml version="1.0" encoding="utf-8"?>
<sst xmlns="http://schemas.openxmlformats.org/spreadsheetml/2006/main" count="245" uniqueCount="119">
  <si>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</si>
  <si>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</si>
  <si>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</si>
  <si>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</si>
  <si>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</si>
  <si>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</si>
  <si>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</si>
  <si>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</si>
  <si>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</si>
  <si>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</si>
  <si>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</si>
  <si>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</si>
  <si>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</si>
  <si>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地沈　藍住３期　幹線管水路工事</t>
  </si>
  <si>
    <t>工事原価
_x000D_</t>
  </si>
  <si>
    <t>式</t>
  </si>
  <si>
    <t>直接工事費
_x000D_</t>
  </si>
  <si>
    <t>直接工事費（仮設工を除く）
_x000D_</t>
  </si>
  <si>
    <t>土工
_x000D_</t>
  </si>
  <si>
    <t>作業土工
_x000D_</t>
  </si>
  <si>
    <t>床掘り
_x000D_</t>
  </si>
  <si>
    <t>m3</t>
  </si>
  <si>
    <t>基面整正
_x000D_</t>
  </si>
  <si>
    <t>㎡</t>
  </si>
  <si>
    <t>埋戻１
_x000D_RC-40</t>
  </si>
  <si>
    <t>埋戻２
_x000D_RC-40</t>
  </si>
  <si>
    <t>埋戻３
_x000D_RC-40</t>
  </si>
  <si>
    <t>作業残土処理工
_x000D_</t>
  </si>
  <si>
    <t>土砂等運搬
_x000D_現場から処分場</t>
  </si>
  <si>
    <t>作業残土処理
_x000D_土砂</t>
  </si>
  <si>
    <t>作業残土処理
_x000D_舗装版切断　汚泥処理</t>
  </si>
  <si>
    <t>構造物撤去工
_x000D_</t>
  </si>
  <si>
    <t>構造物取壊し工
_x000D_</t>
  </si>
  <si>
    <t>舗装版切断
_x000D_一次</t>
  </si>
  <si>
    <t>ｍ</t>
  </si>
  <si>
    <t>舗装版破砕
_x000D_一次</t>
  </si>
  <si>
    <t>舗装版切断
_x000D_二次</t>
  </si>
  <si>
    <t>舗装版破砕
_x000D_二次</t>
  </si>
  <si>
    <t>舗装版破砕
_x000D_仮復旧撤去</t>
  </si>
  <si>
    <t>殻運搬
_x000D_</t>
  </si>
  <si>
    <t>殻運搬・処理（産業廃棄物処分費）
_x000D_</t>
  </si>
  <si>
    <t>スクラップ処理
_x000D_Ｈ１ヘビー　ﾀﾞｸﾀｲﾙ鋳鉄管</t>
  </si>
  <si>
    <t>ton</t>
  </si>
  <si>
    <t>管体基礎工
_x000D_</t>
  </si>
  <si>
    <t>砕石基礎工
_x000D_</t>
  </si>
  <si>
    <t>砕石基礎
_x000D_再生ｸﾗｯｼｬﾗﾝ RC-40　振動ﾛｰﾗﾊﾝﾄﾞｶﾞｲﾄﾞ式</t>
  </si>
  <si>
    <t>砕石基礎
_x000D_再生ｸﾗｯｼｬﾗﾝ RC-40　振動ｺﾝﾊﾟｸﾀ</t>
  </si>
  <si>
    <t>管体工
_x000D_</t>
  </si>
  <si>
    <t>ダクタイル鋳鉄管布設工
_x000D_簡易土留区間</t>
  </si>
  <si>
    <t>ﾀﾞｸﾀｲﾙ鋳鉄管
_x000D_600×6,5種　ALW形併用　ﾎﾟﾘｴﾁﾚﾝｽﾘｰﾌﾞ</t>
  </si>
  <si>
    <t>ポリエチレンスリーブ被覆工
_x000D_φ600</t>
  </si>
  <si>
    <t>異形管
_x000D_K形曲管φ600×22°1/2</t>
  </si>
  <si>
    <t>本</t>
  </si>
  <si>
    <t>異形管
_x000D_K形曲管φ600×11°1/4</t>
  </si>
  <si>
    <t>異形管
_x000D_K形曲管φ600×5°5/8</t>
  </si>
  <si>
    <t>異形管
_x000D_K形短管　栓　既設流用</t>
  </si>
  <si>
    <t>継輪
_x000D_Ｋ形継輪φ600</t>
  </si>
  <si>
    <t>付帯工
_x000D_</t>
  </si>
  <si>
    <t>埋設物表示工
_x000D_</t>
  </si>
  <si>
    <t>埋設表示テープ
_x000D_</t>
  </si>
  <si>
    <t>道路復旧工
_x000D_</t>
  </si>
  <si>
    <t>区画線工
_x000D_</t>
  </si>
  <si>
    <t>区画線
_x000D_溶融式（手動）,実線,15cm</t>
  </si>
  <si>
    <t>アスファルト舗装工
_x000D_</t>
  </si>
  <si>
    <t>上層路盤（車道・路肩部）
_x000D_t=110mm</t>
  </si>
  <si>
    <t>表層（車道・路肩部）
_x000D_本復旧　t=40mm</t>
  </si>
  <si>
    <t>表層（車道・路肩部）
_x000D_仮復旧　t=30mm</t>
  </si>
  <si>
    <t>水道移設
_x000D_</t>
  </si>
  <si>
    <t>ダクタイル鋳鉄管布設工
_x000D_１工区水道</t>
  </si>
  <si>
    <t>ダクタイル鋳鉄管布設
_x000D_1種　φ200　ダクタイル鋳鉄管　継手材　材料支給</t>
  </si>
  <si>
    <t>仮給水管布設工事
_x000D_１工区</t>
  </si>
  <si>
    <t>水道管布設　φ30 塩ビ
_x000D_</t>
  </si>
  <si>
    <t>硬質塩化ビニル管　ＴＳ継手　90°エルボ
_x000D_φ30　90°　エルボ</t>
  </si>
  <si>
    <t>口</t>
  </si>
  <si>
    <t>硬質塩化ビニル管　ＴＳ継手　ソケット
_x000D_φ30　ソケット</t>
  </si>
  <si>
    <t>DIP用サドル分水栓取付工
_x000D_φ200×φ30</t>
  </si>
  <si>
    <t>箇所</t>
  </si>
  <si>
    <t>水道管布設　φ20 塩ビ
_x000D_</t>
  </si>
  <si>
    <t>硬質塩化ビニル管　ＴＳ継手　90°エルボ
_x000D_φ20　90°エルボ</t>
  </si>
  <si>
    <t>硬質塩化ビニル管　ＴＳ継手　ソケット
_x000D_φ20　ソケット</t>
  </si>
  <si>
    <t>DIP用サドル分水栓取付工
_x000D_φ200×φ20</t>
  </si>
  <si>
    <t>給水管布設工事
_x000D_１工区</t>
  </si>
  <si>
    <t>ダクタイル鋳鉄管布設工
_x000D_２工区水道</t>
  </si>
  <si>
    <t>ダクタイル鋳鉄管布設
_x000D_1種　φ100　ダクタイル鋳鉄管　継手材　材料支給</t>
  </si>
  <si>
    <t>塩化ﾋﾞﾆﾙ管据付工
_x000D_φ50 HIVP</t>
  </si>
  <si>
    <t>硬質塩化ビニル管　ＴＳ継手 φ50
_x000D_φ50　45°エルボ</t>
  </si>
  <si>
    <t>メカニカル継手工
_x000D_VP φ50</t>
  </si>
  <si>
    <t>メカニカル継手工
_x000D_φ100 DIP</t>
  </si>
  <si>
    <t>仮給水管布設工事
_x000D_２工区</t>
  </si>
  <si>
    <t>ポリエチレン管布設
_x000D_φ50 水道用ポリエチレン二層管</t>
  </si>
  <si>
    <t>ポリエチレン管継手
_x000D_金属　ねじ込み</t>
  </si>
  <si>
    <t>ゲートバルブ設置
_x000D_φ50</t>
  </si>
  <si>
    <t>不断水分岐弁設置
_x000D_φ200×φ50</t>
  </si>
  <si>
    <t>不断水分岐弁設置
_x000D_φ50×φ50</t>
  </si>
  <si>
    <t>給水管布設工事
_x000D_２工区</t>
  </si>
  <si>
    <t>既設水道管撤去工
_x000D_１工区</t>
  </si>
  <si>
    <t>水道管撤去
_x000D_φ200　ﾀﾞｸﾀｲﾙ鋳鉄管</t>
  </si>
  <si>
    <t>既設水道管　切断
_x000D_φ200 ﾀﾞｸﾀｲﾙ鋳鉄管</t>
  </si>
  <si>
    <t>既設水道管撤去工
_x000D_２工区</t>
  </si>
  <si>
    <t>直接工事費（仮設工）
_x000D_</t>
  </si>
  <si>
    <t>仮設工
_x000D_</t>
  </si>
  <si>
    <t>仮設土留・仮締切工
_x000D_</t>
  </si>
  <si>
    <t>たて込み簡易土留
_x000D_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</si>
  <si>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</si>
  <si>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</si>
  <si>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</si>
  <si>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</si>
  <si>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</si>
  <si>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</si>
  <si>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</si>
  <si>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</si>
  <si>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</si>
  <si>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現場管理費
_x000D_</t>
  </si>
  <si>
    <t>一般管理費等
_x000D_</t>
  </si>
  <si>
    <t>一括計上価格
_x000D_</t>
  </si>
  <si>
    <t>土壌分析試験費・土質試験費
_x000D_</t>
  </si>
  <si>
    <t>土壌分析試験費
_x000D_</t>
  </si>
  <si>
    <t>回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</si>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</sst>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+G11+G111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+G12+G105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+G13+G24+G37+G41+G50+G53+G60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+G14+G20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1140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23</v>
      </c>
      <c r="F16" s="19">
        <v>530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24</v>
      </c>
      <c r="E17" s="18" t="s">
        <v>21</v>
      </c>
      <c r="F17" s="19">
        <v>169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25</v>
      </c>
      <c r="E18" s="18" t="s">
        <v>21</v>
      </c>
      <c r="F18" s="19">
        <v>169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21</v>
      </c>
      <c r="F19" s="19">
        <v>280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31" t="s">
        <v>27</v>
      </c>
      <c r="D20" s="29"/>
      <c r="E20" s="18" t="s">
        <v>15</v>
      </c>
      <c r="F20" s="19">
        <v>1</v>
      </c>
      <c r="G20" s="20">
        <f>+G21+G22+G23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28</v>
      </c>
      <c r="E21" s="18" t="s">
        <v>21</v>
      </c>
      <c r="F21" s="19">
        <v>1140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21</v>
      </c>
      <c r="F22" s="19">
        <v>1140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21</v>
      </c>
      <c r="F23" s="19">
        <v>0.86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31" t="s">
        <v>31</v>
      </c>
      <c r="C24" s="28"/>
      <c r="D24" s="29"/>
      <c r="E24" s="18" t="s">
        <v>15</v>
      </c>
      <c r="F24" s="19">
        <v>1</v>
      </c>
      <c r="G24" s="20">
        <f>+G25+G35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32</v>
      </c>
      <c r="D25" s="29"/>
      <c r="E25" s="18" t="s">
        <v>15</v>
      </c>
      <c r="F25" s="19">
        <v>1</v>
      </c>
      <c r="G25" s="20">
        <f>+G26+G27+G28+G29+G30+G31+G32+G33+G34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33</v>
      </c>
      <c r="E26" s="18" t="s">
        <v>34</v>
      </c>
      <c r="F26" s="19">
        <v>544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35</v>
      </c>
      <c r="E27" s="18" t="s">
        <v>23</v>
      </c>
      <c r="F27" s="19">
        <v>570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34</v>
      </c>
      <c r="F28" s="19">
        <v>395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37</v>
      </c>
      <c r="E29" s="18" t="s">
        <v>23</v>
      </c>
      <c r="F29" s="19">
        <v>209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38</v>
      </c>
      <c r="E30" s="18" t="s">
        <v>23</v>
      </c>
      <c r="F30" s="19">
        <v>570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39</v>
      </c>
      <c r="E31" s="18" t="s">
        <v>21</v>
      </c>
      <c r="F31" s="19">
        <v>22.8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39</v>
      </c>
      <c r="E32" s="18" t="s">
        <v>21</v>
      </c>
      <c r="F32" s="19">
        <v>8.4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39</v>
      </c>
      <c r="E33" s="18" t="s">
        <v>21</v>
      </c>
      <c r="F33" s="19">
        <v>17.100000000000001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40</v>
      </c>
      <c r="E34" s="18" t="s">
        <v>21</v>
      </c>
      <c r="F34" s="19">
        <v>48.3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31" t="s">
        <v>41</v>
      </c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41</v>
      </c>
      <c r="E36" s="18" t="s">
        <v>42</v>
      </c>
      <c r="F36" s="19">
        <v>5.46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31" t="s">
        <v>43</v>
      </c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1" t="s">
        <v>44</v>
      </c>
      <c r="D38" s="29"/>
      <c r="E38" s="18" t="s">
        <v>15</v>
      </c>
      <c r="F38" s="19">
        <v>1</v>
      </c>
      <c r="G38" s="20">
        <f>+G39+G40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45</v>
      </c>
      <c r="E39" s="18" t="s">
        <v>21</v>
      </c>
      <c r="F39" s="19">
        <v>113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46</v>
      </c>
      <c r="E40" s="18" t="s">
        <v>21</v>
      </c>
      <c r="F40" s="19">
        <v>268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31" t="s">
        <v>47</v>
      </c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1" t="s">
        <v>48</v>
      </c>
      <c r="D42" s="29"/>
      <c r="E42" s="18" t="s">
        <v>15</v>
      </c>
      <c r="F42" s="19">
        <v>1</v>
      </c>
      <c r="G42" s="20">
        <f>+G43+G44+G45+G46+G47+G48+G49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49</v>
      </c>
      <c r="E43" s="18" t="s">
        <v>34</v>
      </c>
      <c r="F43" s="19">
        <v>267.39999999999998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50</v>
      </c>
      <c r="E44" s="18" t="s">
        <v>34</v>
      </c>
      <c r="F44" s="19">
        <v>267.39999999999998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51</v>
      </c>
      <c r="E45" s="18" t="s">
        <v>52</v>
      </c>
      <c r="F45" s="19">
        <v>8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53</v>
      </c>
      <c r="E46" s="18" t="s">
        <v>52</v>
      </c>
      <c r="F46" s="19">
        <v>2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54</v>
      </c>
      <c r="E47" s="18" t="s">
        <v>52</v>
      </c>
      <c r="F47" s="19">
        <v>2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55</v>
      </c>
      <c r="E48" s="18" t="s">
        <v>52</v>
      </c>
      <c r="F48" s="19">
        <v>2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56</v>
      </c>
      <c r="E49" s="18" t="s">
        <v>52</v>
      </c>
      <c r="F49" s="19">
        <v>4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31" t="s">
        <v>57</v>
      </c>
      <c r="C50" s="28"/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2</v>
      </c>
    </row>
    <row r="51" spans="1:10" ht="42" customHeight="1">
      <c r="A51" s="16"/>
      <c r="B51" s="17"/>
      <c r="C51" s="31" t="s">
        <v>58</v>
      </c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2" t="s">
        <v>59</v>
      </c>
      <c r="E52" s="18" t="s">
        <v>34</v>
      </c>
      <c r="F52" s="19">
        <v>405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31" t="s">
        <v>60</v>
      </c>
      <c r="C53" s="28"/>
      <c r="D53" s="29"/>
      <c r="E53" s="18" t="s">
        <v>15</v>
      </c>
      <c r="F53" s="19">
        <v>1</v>
      </c>
      <c r="G53" s="20">
        <f>+G54+G56</f>
        <v>0</v>
      </c>
      <c r="H53" s="2"/>
      <c r="I53" s="21">
        <v>44</v>
      </c>
      <c r="J53" s="21">
        <v>2</v>
      </c>
    </row>
    <row r="54" spans="1:10" ht="42" customHeight="1">
      <c r="A54" s="16"/>
      <c r="B54" s="17"/>
      <c r="C54" s="31" t="s">
        <v>61</v>
      </c>
      <c r="D54" s="29"/>
      <c r="E54" s="18" t="s">
        <v>15</v>
      </c>
      <c r="F54" s="19">
        <v>1</v>
      </c>
      <c r="G54" s="20">
        <f>+G55</f>
        <v>0</v>
      </c>
      <c r="H54" s="2"/>
      <c r="I54" s="21">
        <v>45</v>
      </c>
      <c r="J54" s="21">
        <v>3</v>
      </c>
    </row>
    <row r="55" spans="1:10" ht="42" customHeight="1">
      <c r="A55" s="16"/>
      <c r="B55" s="17"/>
      <c r="C55" s="17"/>
      <c r="D55" s="32" t="s">
        <v>62</v>
      </c>
      <c r="E55" s="18" t="s">
        <v>34</v>
      </c>
      <c r="F55" s="19">
        <v>89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31" t="s">
        <v>63</v>
      </c>
      <c r="D56" s="29"/>
      <c r="E56" s="18" t="s">
        <v>15</v>
      </c>
      <c r="F56" s="19">
        <v>1</v>
      </c>
      <c r="G56" s="20">
        <f>+G57+G58+G59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64</v>
      </c>
      <c r="E57" s="18" t="s">
        <v>23</v>
      </c>
      <c r="F57" s="19">
        <v>570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65</v>
      </c>
      <c r="E58" s="18" t="s">
        <v>23</v>
      </c>
      <c r="F58" s="19">
        <v>779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66</v>
      </c>
      <c r="E59" s="18" t="s">
        <v>23</v>
      </c>
      <c r="F59" s="19">
        <v>570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31" t="s">
        <v>67</v>
      </c>
      <c r="C60" s="28"/>
      <c r="D60" s="29"/>
      <c r="E60" s="18" t="s">
        <v>15</v>
      </c>
      <c r="F60" s="19">
        <v>1</v>
      </c>
      <c r="G60" s="20">
        <f>+G61+G63+G72+G81+G88+G94+G99+G102</f>
        <v>0</v>
      </c>
      <c r="H60" s="2"/>
      <c r="I60" s="21">
        <v>51</v>
      </c>
      <c r="J60" s="21">
        <v>2</v>
      </c>
    </row>
    <row r="61" spans="1:10" ht="42" customHeight="1">
      <c r="A61" s="16"/>
      <c r="B61" s="17"/>
      <c r="C61" s="31" t="s">
        <v>68</v>
      </c>
      <c r="D61" s="29"/>
      <c r="E61" s="18" t="s">
        <v>15</v>
      </c>
      <c r="F61" s="19">
        <v>1</v>
      </c>
      <c r="G61" s="20">
        <f>+G62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69</v>
      </c>
      <c r="E62" s="18" t="s">
        <v>34</v>
      </c>
      <c r="F62" s="19">
        <v>70.2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31" t="s">
        <v>70</v>
      </c>
      <c r="D63" s="29"/>
      <c r="E63" s="18" t="s">
        <v>15</v>
      </c>
      <c r="F63" s="19">
        <v>1</v>
      </c>
      <c r="G63" s="20">
        <f>+G64+G65+G66+G67+G68+G69+G70+G71</f>
        <v>0</v>
      </c>
      <c r="H63" s="2"/>
      <c r="I63" s="21">
        <v>54</v>
      </c>
      <c r="J63" s="21">
        <v>3</v>
      </c>
    </row>
    <row r="64" spans="1:10" ht="42" customHeight="1">
      <c r="A64" s="16"/>
      <c r="B64" s="17"/>
      <c r="C64" s="17"/>
      <c r="D64" s="32" t="s">
        <v>71</v>
      </c>
      <c r="E64" s="18" t="s">
        <v>34</v>
      </c>
      <c r="F64" s="19">
        <v>10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72</v>
      </c>
      <c r="E65" s="18" t="s">
        <v>73</v>
      </c>
      <c r="F65" s="19">
        <v>8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74</v>
      </c>
      <c r="E66" s="18" t="s">
        <v>73</v>
      </c>
      <c r="F66" s="19">
        <v>6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75</v>
      </c>
      <c r="E67" s="18" t="s">
        <v>76</v>
      </c>
      <c r="F67" s="19">
        <v>1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77</v>
      </c>
      <c r="E68" s="18" t="s">
        <v>34</v>
      </c>
      <c r="F68" s="19">
        <v>37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78</v>
      </c>
      <c r="E69" s="18" t="s">
        <v>73</v>
      </c>
      <c r="F69" s="19">
        <v>8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79</v>
      </c>
      <c r="E70" s="18" t="s">
        <v>73</v>
      </c>
      <c r="F70" s="19">
        <v>20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80</v>
      </c>
      <c r="E71" s="18" t="s">
        <v>76</v>
      </c>
      <c r="F71" s="19">
        <v>1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31" t="s">
        <v>81</v>
      </c>
      <c r="D72" s="29"/>
      <c r="E72" s="18" t="s">
        <v>15</v>
      </c>
      <c r="F72" s="19">
        <v>1</v>
      </c>
      <c r="G72" s="20">
        <f>+G73+G74+G75+G76+G77+G78+G79+G80</f>
        <v>0</v>
      </c>
      <c r="H72" s="2"/>
      <c r="I72" s="21">
        <v>63</v>
      </c>
      <c r="J72" s="21">
        <v>3</v>
      </c>
    </row>
    <row r="73" spans="1:10" ht="42" customHeight="1">
      <c r="A73" s="16"/>
      <c r="B73" s="17"/>
      <c r="C73" s="17"/>
      <c r="D73" s="32" t="s">
        <v>71</v>
      </c>
      <c r="E73" s="18" t="s">
        <v>34</v>
      </c>
      <c r="F73" s="19">
        <v>1.5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72</v>
      </c>
      <c r="E74" s="18" t="s">
        <v>73</v>
      </c>
      <c r="F74" s="19">
        <v>4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74</v>
      </c>
      <c r="E75" s="18" t="s">
        <v>73</v>
      </c>
      <c r="F75" s="19">
        <v>4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75</v>
      </c>
      <c r="E76" s="18" t="s">
        <v>76</v>
      </c>
      <c r="F76" s="19">
        <v>1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77</v>
      </c>
      <c r="E77" s="18" t="s">
        <v>34</v>
      </c>
      <c r="F77" s="19">
        <v>1.5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78</v>
      </c>
      <c r="E78" s="18" t="s">
        <v>73</v>
      </c>
      <c r="F78" s="19">
        <v>4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79</v>
      </c>
      <c r="E79" s="18" t="s">
        <v>73</v>
      </c>
      <c r="F79" s="19">
        <v>4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80</v>
      </c>
      <c r="E80" s="18" t="s">
        <v>76</v>
      </c>
      <c r="F80" s="19">
        <v>1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31" t="s">
        <v>82</v>
      </c>
      <c r="D81" s="29"/>
      <c r="E81" s="18" t="s">
        <v>15</v>
      </c>
      <c r="F81" s="19">
        <v>1</v>
      </c>
      <c r="G81" s="20">
        <f>+G82+G83+G84+G85+G86+G87</f>
        <v>0</v>
      </c>
      <c r="H81" s="2"/>
      <c r="I81" s="21">
        <v>72</v>
      </c>
      <c r="J81" s="21">
        <v>3</v>
      </c>
    </row>
    <row r="82" spans="1:10" ht="42" customHeight="1">
      <c r="A82" s="16"/>
      <c r="B82" s="17"/>
      <c r="C82" s="17"/>
      <c r="D82" s="32" t="s">
        <v>69</v>
      </c>
      <c r="E82" s="18" t="s">
        <v>34</v>
      </c>
      <c r="F82" s="19">
        <v>68.099999999999994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83</v>
      </c>
      <c r="E83" s="18" t="s">
        <v>34</v>
      </c>
      <c r="F83" s="19">
        <v>2.6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84</v>
      </c>
      <c r="E84" s="18" t="s">
        <v>34</v>
      </c>
      <c r="F84" s="19">
        <v>3.9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85</v>
      </c>
      <c r="E85" s="18" t="s">
        <v>73</v>
      </c>
      <c r="F85" s="19">
        <v>4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86</v>
      </c>
      <c r="E86" s="18" t="s">
        <v>73</v>
      </c>
      <c r="F86" s="19">
        <v>3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87</v>
      </c>
      <c r="E87" s="18" t="s">
        <v>73</v>
      </c>
      <c r="F87" s="19">
        <v>1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31" t="s">
        <v>88</v>
      </c>
      <c r="D88" s="29"/>
      <c r="E88" s="18" t="s">
        <v>15</v>
      </c>
      <c r="F88" s="19">
        <v>1</v>
      </c>
      <c r="G88" s="20">
        <f>+G89+G90+G91+G92+G93</f>
        <v>0</v>
      </c>
      <c r="H88" s="2"/>
      <c r="I88" s="21">
        <v>79</v>
      </c>
      <c r="J88" s="21">
        <v>3</v>
      </c>
    </row>
    <row r="89" spans="1:10" ht="42" customHeight="1">
      <c r="A89" s="16"/>
      <c r="B89" s="17"/>
      <c r="C89" s="17"/>
      <c r="D89" s="32" t="s">
        <v>89</v>
      </c>
      <c r="E89" s="18" t="s">
        <v>34</v>
      </c>
      <c r="F89" s="19">
        <v>57.7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90</v>
      </c>
      <c r="E90" s="18" t="s">
        <v>73</v>
      </c>
      <c r="F90" s="19">
        <v>12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91</v>
      </c>
      <c r="E91" s="18" t="s">
        <v>76</v>
      </c>
      <c r="F91" s="19">
        <v>2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92</v>
      </c>
      <c r="E92" s="18" t="s">
        <v>76</v>
      </c>
      <c r="F92" s="19">
        <v>1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93</v>
      </c>
      <c r="E93" s="18" t="s">
        <v>76</v>
      </c>
      <c r="F93" s="19">
        <v>1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31" t="s">
        <v>94</v>
      </c>
      <c r="D94" s="29"/>
      <c r="E94" s="18" t="s">
        <v>15</v>
      </c>
      <c r="F94" s="19">
        <v>1</v>
      </c>
      <c r="G94" s="20">
        <f>+G95+G96+G97+G98</f>
        <v>0</v>
      </c>
      <c r="H94" s="2"/>
      <c r="I94" s="21">
        <v>85</v>
      </c>
      <c r="J94" s="21">
        <v>3</v>
      </c>
    </row>
    <row r="95" spans="1:10" ht="42" customHeight="1">
      <c r="A95" s="16"/>
      <c r="B95" s="17"/>
      <c r="C95" s="17"/>
      <c r="D95" s="32" t="s">
        <v>77</v>
      </c>
      <c r="E95" s="18" t="s">
        <v>34</v>
      </c>
      <c r="F95" s="19">
        <v>1.5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78</v>
      </c>
      <c r="E96" s="18" t="s">
        <v>73</v>
      </c>
      <c r="F96" s="19">
        <v>4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79</v>
      </c>
      <c r="E97" s="18" t="s">
        <v>73</v>
      </c>
      <c r="F97" s="19">
        <v>4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80</v>
      </c>
      <c r="E98" s="18" t="s">
        <v>76</v>
      </c>
      <c r="F98" s="19">
        <v>1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31" t="s">
        <v>95</v>
      </c>
      <c r="D99" s="29"/>
      <c r="E99" s="18" t="s">
        <v>15</v>
      </c>
      <c r="F99" s="19">
        <v>1</v>
      </c>
      <c r="G99" s="20">
        <f>+G100+G101</f>
        <v>0</v>
      </c>
      <c r="H99" s="2"/>
      <c r="I99" s="21">
        <v>90</v>
      </c>
      <c r="J99" s="21">
        <v>3</v>
      </c>
    </row>
    <row r="100" spans="1:10" ht="42" customHeight="1">
      <c r="A100" s="16"/>
      <c r="B100" s="17"/>
      <c r="C100" s="17"/>
      <c r="D100" s="32" t="s">
        <v>96</v>
      </c>
      <c r="E100" s="18" t="s">
        <v>34</v>
      </c>
      <c r="F100" s="19">
        <v>69.8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2" t="s">
        <v>97</v>
      </c>
      <c r="E101" s="18" t="s">
        <v>76</v>
      </c>
      <c r="F101" s="19">
        <v>13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31" t="s">
        <v>98</v>
      </c>
      <c r="D102" s="29"/>
      <c r="E102" s="18" t="s">
        <v>15</v>
      </c>
      <c r="F102" s="19">
        <v>1</v>
      </c>
      <c r="G102" s="20">
        <f>+G103+G104</f>
        <v>0</v>
      </c>
      <c r="H102" s="2"/>
      <c r="I102" s="21">
        <v>93</v>
      </c>
      <c r="J102" s="21">
        <v>3</v>
      </c>
    </row>
    <row r="103" spans="1:10" ht="42" customHeight="1">
      <c r="A103" s="16"/>
      <c r="B103" s="17"/>
      <c r="C103" s="17"/>
      <c r="D103" s="32" t="s">
        <v>96</v>
      </c>
      <c r="E103" s="18" t="s">
        <v>34</v>
      </c>
      <c r="F103" s="19">
        <v>67.599999999999994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2" t="s">
        <v>97</v>
      </c>
      <c r="E104" s="18" t="s">
        <v>76</v>
      </c>
      <c r="F104" s="19">
        <v>13</v>
      </c>
      <c r="G104" s="33"/>
      <c r="H104" s="2"/>
      <c r="I104" s="21">
        <v>95</v>
      </c>
      <c r="J104" s="21">
        <v>4</v>
      </c>
    </row>
    <row r="105" spans="1:10" ht="42" customHeight="1">
      <c r="A105" s="30" t="s">
        <v>99</v>
      </c>
      <c r="B105" s="28"/>
      <c r="C105" s="28"/>
      <c r="D105" s="29"/>
      <c r="E105" s="18" t="s">
        <v>15</v>
      </c>
      <c r="F105" s="19">
        <v>1</v>
      </c>
      <c r="G105" s="20">
        <f>+G106</f>
        <v>0</v>
      </c>
      <c r="H105" s="2"/>
      <c r="I105" s="21">
        <v>96</v>
      </c>
      <c r="J105" s="21">
        <v>1</v>
      </c>
    </row>
    <row r="106" spans="1:10" ht="42" customHeight="1">
      <c r="A106" s="16"/>
      <c r="B106" s="31" t="s">
        <v>100</v>
      </c>
      <c r="C106" s="28"/>
      <c r="D106" s="29"/>
      <c r="E106" s="18" t="s">
        <v>15</v>
      </c>
      <c r="F106" s="19">
        <v>1</v>
      </c>
      <c r="G106" s="20">
        <f>+G107+G109</f>
        <v>0</v>
      </c>
      <c r="H106" s="2"/>
      <c r="I106" s="21">
        <v>97</v>
      </c>
      <c r="J106" s="21">
        <v>2</v>
      </c>
    </row>
    <row r="107" spans="1:10" ht="42" customHeight="1">
      <c r="A107" s="16"/>
      <c r="B107" s="17"/>
      <c r="C107" s="31" t="s">
        <v>101</v>
      </c>
      <c r="D107" s="29"/>
      <c r="E107" s="18" t="s">
        <v>15</v>
      </c>
      <c r="F107" s="19">
        <v>1</v>
      </c>
      <c r="G107" s="20">
        <f>+G108</f>
        <v>0</v>
      </c>
      <c r="H107" s="2"/>
      <c r="I107" s="21">
        <v>98</v>
      </c>
      <c r="J107" s="21">
        <v>3</v>
      </c>
    </row>
    <row r="108" spans="1:10" ht="42" customHeight="1">
      <c r="A108" s="16"/>
      <c r="B108" s="17"/>
      <c r="C108" s="17"/>
      <c r="D108" s="32" t="s">
        <v>102</v>
      </c>
      <c r="E108" s="18" t="s">
        <v>34</v>
      </c>
      <c r="F108" s="19">
        <v>267.39999999999998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17"/>
      <c r="C109" s="31" t="s">
        <v>103</v>
      </c>
      <c r="D109" s="29"/>
      <c r="E109" s="18" t="s">
        <v>15</v>
      </c>
      <c r="F109" s="19">
        <v>1</v>
      </c>
      <c r="G109" s="20">
        <f>+G110</f>
        <v>0</v>
      </c>
      <c r="H109" s="2"/>
      <c r="I109" s="21">
        <v>100</v>
      </c>
      <c r="J109" s="21">
        <v>3</v>
      </c>
    </row>
    <row r="110" spans="1:10" ht="42" customHeight="1">
      <c r="A110" s="16"/>
      <c r="B110" s="17"/>
      <c r="C110" s="17"/>
      <c r="D110" s="32" t="s">
        <v>104</v>
      </c>
      <c r="E110" s="18" t="s">
        <v>105</v>
      </c>
      <c r="F110" s="19">
        <v>127</v>
      </c>
      <c r="G110" s="33"/>
      <c r="H110" s="2"/>
      <c r="I110" s="21">
        <v>101</v>
      </c>
      <c r="J110" s="21">
        <v>4</v>
      </c>
    </row>
    <row r="111" spans="1:10" ht="42" customHeight="1">
      <c r="A111" s="30" t="s">
        <v>106</v>
      </c>
      <c r="B111" s="28"/>
      <c r="C111" s="28"/>
      <c r="D111" s="29"/>
      <c r="E111" s="18" t="s">
        <v>15</v>
      </c>
      <c r="F111" s="19">
        <v>1</v>
      </c>
      <c r="G111" s="20">
        <f>+G112+G118</f>
        <v>0</v>
      </c>
      <c r="H111" s="2"/>
      <c r="I111" s="21">
        <v>102</v>
      </c>
      <c r="J111" s="21"/>
    </row>
    <row r="112" spans="1:10" ht="42" customHeight="1">
      <c r="A112" s="30" t="s">
        <v>107</v>
      </c>
      <c r="B112" s="28"/>
      <c r="C112" s="28"/>
      <c r="D112" s="29"/>
      <c r="E112" s="18" t="s">
        <v>15</v>
      </c>
      <c r="F112" s="19">
        <v>1</v>
      </c>
      <c r="G112" s="20">
        <f>+G113+G114</f>
        <v>0</v>
      </c>
      <c r="H112" s="2"/>
      <c r="I112" s="21">
        <v>103</v>
      </c>
      <c r="J112" s="21">
        <v>200</v>
      </c>
    </row>
    <row r="113" spans="1:10" ht="42" customHeight="1">
      <c r="A113" s="30" t="s">
        <v>108</v>
      </c>
      <c r="B113" s="28"/>
      <c r="C113" s="28"/>
      <c r="D113" s="29"/>
      <c r="E113" s="18" t="s">
        <v>15</v>
      </c>
      <c r="F113" s="19">
        <v>1</v>
      </c>
      <c r="G113" s="33"/>
      <c r="H113" s="2"/>
      <c r="I113" s="21">
        <v>104</v>
      </c>
      <c r="J113" s="21"/>
    </row>
    <row r="114" spans="1:10" ht="42" customHeight="1">
      <c r="A114" s="30" t="s">
        <v>109</v>
      </c>
      <c r="B114" s="28"/>
      <c r="C114" s="28"/>
      <c r="D114" s="29"/>
      <c r="E114" s="18" t="s">
        <v>15</v>
      </c>
      <c r="F114" s="19">
        <v>1</v>
      </c>
      <c r="G114" s="20">
        <f>+G115</f>
        <v>0</v>
      </c>
      <c r="H114" s="2"/>
      <c r="I114" s="21">
        <v>105</v>
      </c>
      <c r="J114" s="21">
        <v>1</v>
      </c>
    </row>
    <row r="115" spans="1:10" ht="42" customHeight="1">
      <c r="A115" s="16"/>
      <c r="B115" s="31" t="s">
        <v>110</v>
      </c>
      <c r="C115" s="28"/>
      <c r="D115" s="29"/>
      <c r="E115" s="18" t="s">
        <v>15</v>
      </c>
      <c r="F115" s="19">
        <v>1</v>
      </c>
      <c r="G115" s="20">
        <f>+G116</f>
        <v>0</v>
      </c>
      <c r="H115" s="2"/>
      <c r="I115" s="21">
        <v>106</v>
      </c>
      <c r="J115" s="21">
        <v>2</v>
      </c>
    </row>
    <row r="116" spans="1:10" ht="42" customHeight="1">
      <c r="A116" s="16"/>
      <c r="B116" s="17"/>
      <c r="C116" s="31" t="s">
        <v>109</v>
      </c>
      <c r="D116" s="29"/>
      <c r="E116" s="18" t="s">
        <v>15</v>
      </c>
      <c r="F116" s="19">
        <v>1</v>
      </c>
      <c r="G116" s="20">
        <f>+G117</f>
        <v>0</v>
      </c>
      <c r="H116" s="2"/>
      <c r="I116" s="21">
        <v>107</v>
      </c>
      <c r="J116" s="21">
        <v>3</v>
      </c>
    </row>
    <row r="117" spans="1:10" ht="42" customHeight="1">
      <c r="A117" s="16"/>
      <c r="B117" s="17"/>
      <c r="C117" s="17"/>
      <c r="D117" s="32" t="s">
        <v>111</v>
      </c>
      <c r="E117" s="18" t="s">
        <v>42</v>
      </c>
      <c r="F117" s="19">
        <v>7.4</v>
      </c>
      <c r="G117" s="33"/>
      <c r="H117" s="2"/>
      <c r="I117" s="21">
        <v>108</v>
      </c>
      <c r="J117" s="21">
        <v>4</v>
      </c>
    </row>
    <row r="118" spans="1:10" ht="42" customHeight="1">
      <c r="A118" s="30" t="s">
        <v>112</v>
      </c>
      <c r="B118" s="28"/>
      <c r="C118" s="28"/>
      <c r="D118" s="29"/>
      <c r="E118" s="18" t="s">
        <v>15</v>
      </c>
      <c r="F118" s="19">
        <v>1</v>
      </c>
      <c r="G118" s="33"/>
      <c r="H118" s="2"/>
      <c r="I118" s="21">
        <v>109</v>
      </c>
      <c r="J118" s="21">
        <v>210</v>
      </c>
    </row>
    <row r="119" spans="1:10" ht="42" customHeight="1">
      <c r="A119" s="30" t="s">
        <v>113</v>
      </c>
      <c r="B119" s="28"/>
      <c r="C119" s="28"/>
      <c r="D119" s="29"/>
      <c r="E119" s="18" t="s">
        <v>15</v>
      </c>
      <c r="F119" s="19">
        <v>1</v>
      </c>
      <c r="G119" s="33"/>
      <c r="H119" s="2"/>
      <c r="I119" s="21">
        <v>110</v>
      </c>
      <c r="J119" s="21">
        <v>220</v>
      </c>
    </row>
    <row r="120" spans="1:10" ht="42" customHeight="1">
      <c r="A120" s="30" t="s">
        <v>114</v>
      </c>
      <c r="B120" s="28"/>
      <c r="C120" s="28"/>
      <c r="D120" s="29"/>
      <c r="E120" s="18" t="s">
        <v>15</v>
      </c>
      <c r="F120" s="19">
        <v>1</v>
      </c>
      <c r="G120" s="20">
        <f>+G121</f>
        <v>0</v>
      </c>
      <c r="H120" s="2"/>
      <c r="I120" s="21">
        <v>111</v>
      </c>
      <c r="J120" s="21">
        <v>1</v>
      </c>
    </row>
    <row r="121" spans="1:10" ht="42" customHeight="1">
      <c r="A121" s="16"/>
      <c r="B121" s="31" t="s">
        <v>115</v>
      </c>
      <c r="C121" s="28"/>
      <c r="D121" s="29"/>
      <c r="E121" s="18" t="s">
        <v>15</v>
      </c>
      <c r="F121" s="19">
        <v>1</v>
      </c>
      <c r="G121" s="20">
        <f>+G122</f>
        <v>0</v>
      </c>
      <c r="H121" s="2"/>
      <c r="I121" s="21">
        <v>112</v>
      </c>
      <c r="J121" s="21">
        <v>2</v>
      </c>
    </row>
    <row r="122" spans="1:10" ht="42" customHeight="1">
      <c r="A122" s="16"/>
      <c r="B122" s="17"/>
      <c r="C122" s="31" t="s">
        <v>116</v>
      </c>
      <c r="D122" s="29"/>
      <c r="E122" s="18" t="s">
        <v>15</v>
      </c>
      <c r="F122" s="19">
        <v>1</v>
      </c>
      <c r="G122" s="20">
        <f>+G123</f>
        <v>0</v>
      </c>
      <c r="H122" s="2"/>
      <c r="I122" s="21">
        <v>113</v>
      </c>
      <c r="J122" s="21">
        <v>3</v>
      </c>
    </row>
    <row r="123" spans="1:10" ht="42" customHeight="1">
      <c r="A123" s="16"/>
      <c r="B123" s="17"/>
      <c r="C123" s="17"/>
      <c r="D123" s="32" t="s">
        <v>116</v>
      </c>
      <c r="E123" s="18" t="s">
        <v>117</v>
      </c>
      <c r="F123" s="19">
        <v>1</v>
      </c>
      <c r="G123" s="33"/>
      <c r="H123" s="2"/>
      <c r="I123" s="21">
        <v>114</v>
      </c>
      <c r="J123" s="21">
        <v>4</v>
      </c>
    </row>
    <row r="124" spans="1:10" ht="42" customHeight="1">
      <c r="A124" s="34" t="s">
        <v>118</v>
      </c>
      <c r="B124" s="35"/>
      <c r="C124" s="35"/>
      <c r="D124" s="36"/>
      <c r="E124" s="37" t="s">
        <v>15</v>
      </c>
      <c r="F124" s="38">
        <v>1</v>
      </c>
      <c r="G124" s="39">
        <f>+G10+G119+G120</f>
        <v>0</v>
      </c>
      <c r="H124" s="40"/>
      <c r="I124" s="41">
        <v>115</v>
      </c>
      <c r="J124" s="41">
        <v>30</v>
      </c>
    </row>
    <row r="125" spans="1:10" ht="42" customHeight="1">
      <c r="A125" s="22" t="s">
        <v>11</v>
      </c>
      <c r="B125" s="23"/>
      <c r="C125" s="23"/>
      <c r="D125" s="24"/>
      <c r="E125" s="25" t="s">
        <v>12</v>
      </c>
      <c r="F125" s="26" t="s">
        <v>12</v>
      </c>
      <c r="G125" s="27">
        <f>G124</f>
        <v>0</v>
      </c>
      <c r="I125" s="21">
        <v>116</v>
      </c>
      <c r="J125" s="21">
        <v>90</v>
      </c>
    </row>
    <row r="126" spans="1:10" ht="42" customHeight="1"/>
    <row r="127" spans="1:10" ht="42" customHeight="1"/>
  </sheetData>
  <sheetProtection password="FD80" sheet="1" objects="1" scenarios="1"/>
  <mergeCells count="50">
    <mergeCell ref="A124:D124"/>
    <mergeCell ref="C116:D116"/>
    <mergeCell ref="A118:D118"/>
    <mergeCell ref="A119:D119"/>
    <mergeCell ref="A120:D120"/>
    <mergeCell ref="B121:D121"/>
    <mergeCell ref="C122:D122"/>
    <mergeCell ref="C109:D109"/>
    <mergeCell ref="A111:D111"/>
    <mergeCell ref="A112:D112"/>
    <mergeCell ref="A113:D113"/>
    <mergeCell ref="A114:D114"/>
    <mergeCell ref="B115:D115"/>
    <mergeCell ref="C94:D94"/>
    <mergeCell ref="C99:D99"/>
    <mergeCell ref="C102:D102"/>
    <mergeCell ref="A105:D105"/>
    <mergeCell ref="B106:D106"/>
    <mergeCell ref="C107:D107"/>
    <mergeCell ref="B60:D60"/>
    <mergeCell ref="C61:D61"/>
    <mergeCell ref="C63:D63"/>
    <mergeCell ref="C72:D72"/>
    <mergeCell ref="C81:D81"/>
    <mergeCell ref="C88:D88"/>
    <mergeCell ref="C42:D42"/>
    <mergeCell ref="B50:D50"/>
    <mergeCell ref="C51:D51"/>
    <mergeCell ref="B53:D53"/>
    <mergeCell ref="C54:D54"/>
    <mergeCell ref="C56:D56"/>
    <mergeCell ref="B24:D24"/>
    <mergeCell ref="C25:D25"/>
    <mergeCell ref="C35:D35"/>
    <mergeCell ref="B37:D37"/>
    <mergeCell ref="C38:D38"/>
    <mergeCell ref="B41:D41"/>
    <mergeCell ref="A125:D125"/>
    <mergeCell ref="A10:D10"/>
    <mergeCell ref="A11:D11"/>
    <mergeCell ref="A12:D12"/>
    <mergeCell ref="B13:D13"/>
    <mergeCell ref="C14:D14"/>
    <mergeCell ref="C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2019-07-27T06:04:46Z</dcterms:created>
  <dcterms:modified xsi:type="dcterms:W3CDTF">2019-07-27T06:04:55Z</dcterms:modified>
</cp:coreProperties>
</file>